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6\Przetargi 2026\przetarg 1_2026\"/>
    </mc:Choice>
  </mc:AlternateContent>
  <bookViews>
    <workbookView xWindow="0" yWindow="150" windowWidth="19185" windowHeight="9975"/>
  </bookViews>
  <sheets>
    <sheet name="Formularz ofertowy - przetarg " sheetId="1" r:id="rId1"/>
    <sheet name="OWS" sheetId="6" r:id="rId2"/>
  </sheets>
  <definedNames>
    <definedName name="_xlnm.Print_Area" localSheetId="0">'Formularz ofertowy - przetarg '!$A$1:$H$101</definedName>
    <definedName name="OLE_LINK1" localSheetId="0">'Formularz ofertowy - przetarg '!#REF!</definedName>
  </definedNames>
  <calcPr calcId="162913"/>
</workbook>
</file>

<file path=xl/calcChain.xml><?xml version="1.0" encoding="utf-8"?>
<calcChain xmlns="http://schemas.openxmlformats.org/spreadsheetml/2006/main">
  <c r="G52" i="1" l="1"/>
  <c r="H51" i="1"/>
  <c r="G50" i="1"/>
  <c r="G51" i="1" s="1"/>
  <c r="G34" i="1"/>
  <c r="H55" i="1" l="1"/>
  <c r="G54" i="1"/>
  <c r="G55" i="1" s="1"/>
  <c r="H53" i="1"/>
  <c r="G53" i="1"/>
  <c r="H47" i="1"/>
  <c r="G46" i="1"/>
  <c r="G45" i="1"/>
  <c r="G47" i="1" l="1"/>
  <c r="H49" i="1" l="1"/>
  <c r="G48" i="1"/>
  <c r="G49" i="1" s="1"/>
  <c r="H44" i="1" l="1"/>
  <c r="G43" i="1"/>
  <c r="G44" i="1" s="1"/>
  <c r="H42" i="1"/>
  <c r="G41" i="1"/>
  <c r="G42" i="1" s="1"/>
  <c r="H40" i="1"/>
  <c r="G39" i="1"/>
  <c r="G40" i="1" s="1"/>
  <c r="H38" i="1"/>
  <c r="G37" i="1"/>
  <c r="G38" i="1" s="1"/>
  <c r="H36" i="1" l="1"/>
  <c r="G33" i="1" l="1"/>
  <c r="G35" i="1"/>
  <c r="G36" i="1" l="1"/>
</calcChain>
</file>

<file path=xl/sharedStrings.xml><?xml version="1.0" encoding="utf-8"?>
<sst xmlns="http://schemas.openxmlformats.org/spreadsheetml/2006/main" count="200" uniqueCount="194">
  <si>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</si>
  <si>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</si>
  <si>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</si>
  <si>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</si>
  <si>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</si>
  <si>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</si>
  <si>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</si>
  <si>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</si>
  <si>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</si>
  <si>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</si>
  <si>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</si>
  <si>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</si>
  <si>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</si>
  <si>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</si>
  <si>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</si>
  <si>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</si>
  <si>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</si>
  <si>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</si>
  <si>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</si>
  <si>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</si>
  <si>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</si>
  <si>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</si>
  <si>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t>
  </si>
  <si>
    <t>- numer konta na które ma być zwrócone wadium .............................................................................................................................................</t>
  </si>
  <si>
    <t>Oświadczam, że:</t>
  </si>
  <si>
    <t>Nazwa odpadów</t>
  </si>
  <si>
    <t>Cena jednostkowa oferowana netto (zł/kg)/(zł/pakiet)</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</si>
  <si>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</si>
  <si>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</si>
  <si>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</si>
  <si>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</si>
  <si>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</si>
  <si>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</si>
  <si>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Cena jednostkowa wywoławcza netto  (zł/kg)/(zł/pakiet)</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</si>
  <si>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</si>
  <si>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</si>
  <si>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</si>
  <si>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</si>
  <si>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</si>
  <si>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</si>
  <si>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</si>
  <si>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</si>
  <si>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</si>
  <si>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</si>
  <si>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</si>
  <si>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</si>
  <si>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</si>
  <si>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</si>
  <si>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</si>
  <si>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</si>
  <si>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</si>
  <si>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</si>
  <si>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Ilość
 (kg/pakiet)</t>
  </si>
  <si>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</si>
  <si>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</si>
  <si>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/iloczyn kol. 3 i 5/</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</si>
  <si>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</si>
  <si>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</si>
  <si>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</si>
  <si>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</si>
  <si>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</si>
  <si>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</si>
  <si>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</si>
  <si>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</si>
  <si>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</si>
  <si>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</si>
  <si>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</si>
  <si>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</si>
  <si>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</si>
  <si>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</si>
  <si>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</si>
  <si>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</si>
  <si>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</si>
  <si>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3) Poświadczona za zgodność z oryginałem kopia aktualnego na dzień przetargu zaświadczenia o wpisie do rejestru BDO, opatrzonego numerem rejestrowym, zgodnie z wymogami ustawy o odpadach.</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</si>
  <si>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</si>
  <si>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5) ......................................................................................................................................................................................................................</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</si>
  <si>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</si>
  <si>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</si>
  <si>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</si>
  <si>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</si>
  <si>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</si>
  <si>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</si>
  <si>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</si>
  <si>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</si>
  <si>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</si>
  <si>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</si>
  <si>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</si>
  <si>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</si>
  <si>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</si>
  <si>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</si>
  <si>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</si>
  <si>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</si>
  <si>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</si>
  <si>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</si>
  <si>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</si>
  <si>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</si>
  <si>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</si>
  <si>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</si>
  <si>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</si>
  <si>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</si>
  <si>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</si>
  <si>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</si>
  <si>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</si>
  <si>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</si>
  <si>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</si>
  <si>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</si>
  <si>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</si>
  <si>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</si>
  <si>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</si>
  <si>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</si>
  <si>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</si>
  <si>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</si>
  <si>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</si>
  <si>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</si>
  <si>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</si>
  <si>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</si>
  <si>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</si>
  <si>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</si>
  <si>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</si>
  <si>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</si>
  <si>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</si>
  <si>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</si>
  <si>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</si>
  <si>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</si>
  <si>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</si>
  <si>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</si>
  <si>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</si>
  <si>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</si>
  <si>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</si>
  <si>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</si>
  <si>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</si>
  <si>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</si>
  <si>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</si>
  <si>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</si>
  <si>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</si>
  <si>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</si>
  <si>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</si>
  <si>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</si>
  <si>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</si>
  <si>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</si>
  <si>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</si>
  <si>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</si>
  <si>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</si>
  <si>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</si>
  <si>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</si>
  <si>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</si>
  <si>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</si>
  <si>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</si>
  <si>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</si>
  <si>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WARTOŚĆ RAZEM DLA POZYCJI  63</t>
  </si>
  <si>
    <t>WARTOŚĆ RAZEM DLA POZYCJI  64</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</si>
  <si>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</si>
  <si>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</si>
  <si>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</si>
  <si>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 dnia .......................</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</si>
  <si>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</si>
  <si>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</si>
  <si>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Oddział Regionalny AMW w Zielonej Górze</t>
  </si>
  <si>
    <t>ul. Zjednoczenia 104</t>
  </si>
  <si>
    <t>65-120 Zielona Góra</t>
  </si>
  <si>
    <t>WARTOŚĆ RAZEM DLA POZYCJI  56</t>
  </si>
  <si>
    <t>WARTOŚĆ RAZEM DLA POZYCJI  57</t>
  </si>
  <si>
    <t>WARTOŚĆ RAZEM DLA POZYCJI  58</t>
  </si>
  <si>
    <t>WARTOŚĆ RAZEM DLA POZYCJI  59</t>
  </si>
  <si>
    <t>WARTOŚĆ RAZEM DLA POZYCJI  60</t>
  </si>
  <si>
    <t>WARTOŚĆ RAZEM DLA POZYCJI  61</t>
  </si>
  <si>
    <t>WARTOŚĆ RAZEM DLA POZYCJI  62</t>
  </si>
  <si>
    <t>WARTOŚĆ RAZEM DLA POZYCJI  65</t>
  </si>
  <si>
    <t>Odpadowy papier i tektura (m.in. wybrakowane książki, zużyte arkusze mapowe) /kod odpadu 19 12 01/</t>
  </si>
  <si>
    <r>
      <t xml:space="preserve">- reprezentowany przeze mnie podmiot gospodarczy jest wpisany do rejestru Marszałka Województwa właściwego ze względu na miejsce wykonywania działalności przez ten podmiot, o którym mowa w art. 49 ustawy z dnia 14 grudnia 2012 r. o odpadach (t.j. Dz. U. z 2023 r. poz. 1587, z późn. zm.), w zakresie gospodarowania zużytym sprzętem elektrycznym i elektronicznym, w rozumieniu ustawy z dnia 11 września 2015 r. o zużytym sprzęcie elektrycznym i elektronicznym (t.j.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</si>
  <si>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(t.j. Dz. U. z 2025 r. poz. 1071, z późn. zm.).</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</si>
  <si>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 późn.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</si>
  <si>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</si>
  <si>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Odpadowe opakowania z drewna (m.in.: zużyte skrzynie, palety, elementy opakowań) /kod odpadu 15 01 03/</t>
  </si>
  <si>
    <t xml:space="preserve">Nawiązując do zaproszenia (obwieszczenia) z dnia 04.02.2026 r. o publicznym przetargu pisemnym nr 1/OZ-DG/2026 na sprzedaż rzeczy ruchomych niekoncesjonowanych składam(-y) niniejszą ofertę 
</t>
  </si>
  <si>
    <t>Złom żelaza i stali (m.in. odpady powstałe ze zużytych elementów konstrukcyjnych obiektów budowlanych, sprzętu infrastruktury i instalacji sanitarnej) /kod odpadu 17 04 05/</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</si>
  <si>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1/OZ-DG/2026, nr poz. przet. …, nazwa Oferenta”. </t>
    </r>
  </si>
  <si>
    <t xml:space="preserve">Wadium musi zostać zaksięgowane na rachunku organizatora przetargu w terminie do dnia 18.02.2026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</si>
  <si>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1/OZ-DG/2026 – nie otwierać przed 19.02.2026 r. do godziny 11.00”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</si>
  <si>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1/OZ-DG/2026”.</t>
    </r>
  </si>
  <si>
    <t>Zużyte opakowania zawierające pozostałości substancji niebezpiecznych lub nimi zanieczyszczone – pakiet zawierający 1 500,00 kg, w tym: zużyte pojemniki po produktach mps (metalowe – 810,00 kg, plastikowe – 690,00 kg) /kod odpadu 15 01 10*/</t>
  </si>
  <si>
    <t>Zużyte opakowania zawierające pozostałości substancji niebezpiecznych lub nimi zanieczyszczone – pakiet zawierający 1 600,00 kg, w tym: zużyte pojemniki po produktach mps (metalowe – 691,00 kg, plastikowe – 909,00 kg) /kod odpadu 15 01 10*/</t>
  </si>
  <si>
    <t>Zużyte opakowania zawierające pozostałości substancji niebezpiecznych lub nimi zanieczyszczone - pakiet zawierający 2 000,00 kg, w tym: zużyte pojemniki po produktach mps (metalowe - 1 400,00 kg, plastikowe - 600,00 kg) /kod odpadu 15 01 10*/</t>
  </si>
  <si>
    <t>Nasycone lub zużyte żywice jonowymienne (kationit i anionit usunięty z filtrów wody luzem i w kolumnach plastikowych) /kod odpadu 19 09 05/ - pakiet o masie 1 060,40 kg</t>
  </si>
  <si>
    <t>Zużyty węgiel aktywny (przeterminowany węgiel aktywny do filtrów wody luzem i w kolumnach plastikowych) /kod odpadu 19 09 04/ - pakiet o masie 2 144,80 kg</t>
  </si>
  <si>
    <t>Zużyte nieorganiczne chemikalia zawierające substancje niebezpieczne (przeterminowany podchloryn wapnia, siarczan glinu) /kod odpadu 16 05 07*/ - pakiet o masie 2 066,19 kg</t>
  </si>
  <si>
    <t>Inne niewymienione odpady (zużyte kontaktowe i termalne figury bojowe zanieczyszczone pianką) /kod odpadu 16 01 99/ - pakiet o masie 1 334,00 kg</t>
  </si>
  <si>
    <t>Zużyte urządzenia zawierające niebezpieczne elementy (m.in. telewizory, monitory) /kod odpadu 16 02 13*/</t>
  </si>
  <si>
    <t>Zużyte urządzenia elektryczne i elektroniczne (m.in. wybrakowane urządzenia łączności, komputery bez dysków twardych, monitory, klawiatury, drukarki, wieże, radiomagnetofony) /kod odpadu 16 02 14/</t>
  </si>
  <si>
    <t>Złom metali żelaznych (m.in. metalowe elementy regałów z wyposażenia garaży) /kod odpadu 16 01 17/</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</si>
  <si>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(t.j. Dz. U. z 2023 r. poz. 1587, z późn. zm.) lub ustawy z dnia 27 kwietnia 2001 r. Prawo ochrony środowiska (t.j. Dz. U. z 2025 r. poz. 647 ze zm.),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</si>
  <si>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(t.j. Dz. U. z 2023 r. poz. 1587, z późn. zm.) lub ustawy z dnia 27 kwietnia 2001 r. Prawo ochrony środowiska (t.j. Dz. U. z 2025 r. poz. 647 ze zm.).</t>
    </r>
  </si>
  <si>
    <t>Do sprzedaży RRN stosuje się odpowiednie przepisy ustawy z dnia 11 marca 2004 r. o podatku od towarów i usług (t.j. Dz. U. z 2025 r. poz. 775 ze zm.) oraz wydanych na jej podstawie aktów wykonawczych.</t>
  </si>
  <si>
    <t>Do sprzedaży rzeczy ruchomych niekoncesjonowanych/odpadów stosuje się odpowiednie przepisy ustawy z dnia 11 marca 2004 r. 
o podatku od towarów i usług (t.j. Dz. U. z 2025 r. poz. 775 z późn. zm.) oraz wydanych na jej podstawie aktów wykonawczych.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</si>
</sst>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9">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164" fontId="10" fillId="0" borderId="0"/>
  </cellStyleXfs>
  <cellXfs count="110">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applyFont="1" applyFill="1" applyProtection="1">
      <protection locked="0"/>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4" fontId="5" fillId="3" borderId="1" xfId="0" applyNumberFormat="1" applyFont="1" applyFill="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4" fontId="5" fillId="3" borderId="1" xfId="0" quotePrefix="1" applyNumberFormat="1" applyFont="1" applyFill="1" applyBorder="1" applyAlignment="1" applyProtection="1">
      <alignment horizontal="center" vertical="center" wrapText="1"/>
    </xf>
    <xf numFmtId="0" fontId="2" fillId="0" borderId="0" xfId="0" applyFont="1" applyAlignment="1" applyProtection="1">
      <alignment horizontal="center" vertical="center"/>
      <protection locked="0"/>
    </xf>
    <xf numFmtId="0" fontId="1" fillId="0" borderId="0" xfId="0" applyFont="1" applyProtection="1">
      <protection locked="0"/>
    </xf>
    <xf numFmtId="4" fontId="1" fillId="0" borderId="1" xfId="0" applyNumberFormat="1" applyFont="1" applyFill="1" applyBorder="1" applyAlignment="1" applyProtection="1">
      <alignment horizontal="center" vertical="center"/>
    </xf>
    <xf numFmtId="0" fontId="1" fillId="0" borderId="0" xfId="0" applyFont="1" applyFill="1" applyAlignment="1" applyProtection="1">
      <alignment horizontal="left" vertical="center" wrapText="1"/>
      <protection locked="0"/>
    </xf>
    <xf numFmtId="0" fontId="1" fillId="0" borderId="0" xfId="0" applyFont="1" applyBorder="1" applyAlignment="1">
      <alignment horizont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horizontal="justify" vertical="top"/>
    </xf>
    <xf numFmtId="0" fontId="9" fillId="0" borderId="0" xfId="0" applyFont="1" applyAlignment="1">
      <alignment horizontal="justify" vertical="top"/>
    </xf>
    <xf numFmtId="0" fontId="14" fillId="0" borderId="0" xfId="0" applyFont="1" applyAlignment="1">
      <alignment horizontal="justify" vertical="top" wrapText="1"/>
    </xf>
    <xf numFmtId="0" fontId="13" fillId="0" borderId="0" xfId="0" applyFont="1" applyAlignment="1">
      <alignment horizontal="justify" vertical="top"/>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9" fillId="0" borderId="0" xfId="0" applyFont="1" applyAlignment="1">
      <alignment horizontal="justify" vertical="top" wrapText="1"/>
    </xf>
    <xf numFmtId="0" fontId="7" fillId="0" borderId="1" xfId="0" applyFont="1" applyBorder="1" applyAlignment="1" applyProtection="1">
      <alignment horizontal="center"/>
    </xf>
    <xf numFmtId="0" fontId="5" fillId="0" borderId="0" xfId="0" applyFont="1" applyAlignment="1" applyProtection="1">
      <alignment horizontal="justify" vertical="center"/>
    </xf>
    <xf numFmtId="0" fontId="1" fillId="0" borderId="2" xfId="0" applyFont="1" applyBorder="1" applyAlignment="1" applyProtection="1">
      <alignment horizontal="center" vertical="center" wrapText="1"/>
    </xf>
    <xf numFmtId="4" fontId="1" fillId="0" borderId="3" xfId="0" applyNumberFormat="1" applyFont="1" applyBorder="1" applyAlignment="1" applyProtection="1">
      <alignment horizontal="center" vertical="center" wrapText="1"/>
    </xf>
    <xf numFmtId="4" fontId="1" fillId="0" borderId="3" xfId="0" applyNumberFormat="1" applyFont="1" applyFill="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xf>
    <xf numFmtId="0" fontId="7" fillId="0" borderId="5" xfId="0" applyFont="1" applyBorder="1" applyAlignment="1" applyProtection="1">
      <alignment horizontal="center"/>
    </xf>
    <xf numFmtId="0" fontId="7" fillId="0" borderId="6" xfId="0" applyFont="1" applyBorder="1" applyAlignment="1" applyProtection="1">
      <alignment horizontal="center"/>
    </xf>
    <xf numFmtId="0" fontId="1" fillId="0" borderId="5" xfId="0" applyFont="1" applyBorder="1" applyAlignment="1" applyProtection="1">
      <alignment horizontal="center" vertical="center" wrapText="1"/>
    </xf>
    <xf numFmtId="4" fontId="1" fillId="0" borderId="6" xfId="0" applyNumberFormat="1" applyFont="1" applyBorder="1" applyAlignment="1" applyProtection="1">
      <alignment horizontal="center" vertical="center"/>
    </xf>
    <xf numFmtId="4" fontId="5" fillId="3" borderId="6" xfId="0" applyNumberFormat="1" applyFont="1" applyFill="1" applyBorder="1" applyAlignment="1" applyProtection="1">
      <alignment horizontal="center" vertical="center" wrapText="1"/>
    </xf>
    <xf numFmtId="4" fontId="5" fillId="3" borderId="6" xfId="0" quotePrefix="1" applyNumberFormat="1" applyFont="1" applyFill="1" applyBorder="1" applyAlignment="1" applyProtection="1">
      <alignment horizontal="center" vertical="center" wrapText="1"/>
    </xf>
    <xf numFmtId="4" fontId="5" fillId="3" borderId="8" xfId="0" applyNumberFormat="1" applyFont="1" applyFill="1" applyBorder="1" applyAlignment="1" applyProtection="1">
      <alignment horizontal="center" vertical="center" wrapText="1"/>
    </xf>
    <xf numFmtId="4" fontId="5" fillId="3" borderId="9" xfId="0" applyNumberFormat="1" applyFont="1" applyFill="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0" xfId="0" applyFont="1" applyBorder="1" applyAlignment="1">
      <alignment horizontal="center"/>
    </xf>
    <xf numFmtId="0" fontId="3" fillId="0" borderId="0" xfId="0" applyFont="1" applyAlignment="1" applyProtection="1">
      <alignment horizontal="center" vertical="center"/>
    </xf>
    <xf numFmtId="4" fontId="1" fillId="0" borderId="0" xfId="0" applyNumberFormat="1" applyFont="1" applyAlignment="1" applyProtection="1">
      <alignment horizontal="left" vertical="top" wrapText="1"/>
    </xf>
    <xf numFmtId="0" fontId="1" fillId="0" borderId="0" xfId="0" applyFont="1" applyFill="1" applyAlignment="1" applyProtection="1">
      <alignment horizontal="left" vertical="top" wrapText="1"/>
      <protection locked="0"/>
    </xf>
    <xf numFmtId="0" fontId="5" fillId="0" borderId="5" xfId="0" applyFont="1" applyBorder="1" applyAlignment="1" applyProtection="1">
      <alignment horizontal="right" vertical="center" wrapText="1"/>
    </xf>
    <xf numFmtId="0" fontId="5" fillId="0" borderId="1" xfId="0" applyFont="1" applyBorder="1" applyAlignment="1" applyProtection="1">
      <alignment horizontal="right" vertical="center" wrapText="1"/>
    </xf>
    <xf numFmtId="0" fontId="1" fillId="0" borderId="0" xfId="0" applyFont="1" applyFill="1" applyAlignment="1" applyProtection="1">
      <alignment horizontal="left" vertical="center" wrapText="1"/>
      <protection locked="0"/>
    </xf>
    <xf numFmtId="0" fontId="1" fillId="0" borderId="1" xfId="0" applyFont="1" applyBorder="1" applyAlignment="1" applyProtection="1">
      <alignment vertical="center" wrapText="1"/>
    </xf>
    <xf numFmtId="0" fontId="0" fillId="0" borderId="1" xfId="0" applyFont="1" applyBorder="1" applyAlignment="1">
      <alignment vertical="center" wrapText="1"/>
    </xf>
    <xf numFmtId="0" fontId="5" fillId="0" borderId="0" xfId="0" applyFont="1" applyFill="1" applyAlignment="1" applyProtection="1">
      <alignment horizontal="left" wrapText="1"/>
      <protection locked="0"/>
    </xf>
    <xf numFmtId="4" fontId="5"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xf>
    <xf numFmtId="0" fontId="5" fillId="0" borderId="0"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wrapText="1"/>
    </xf>
    <xf numFmtId="0" fontId="12" fillId="0" borderId="0" xfId="0" applyFont="1" applyAlignment="1">
      <alignment horizontal="center" vertical="center"/>
    </xf>
    <xf numFmtId="0" fontId="5" fillId="0" borderId="0" xfId="0" applyFont="1" applyBorder="1" applyAlignment="1">
      <alignment horizontal="center" vertical="center" wrapText="1"/>
    </xf>
    <xf numFmtId="0" fontId="5" fillId="0" borderId="0" xfId="0" applyFont="1" applyFill="1" applyAlignment="1" applyProtection="1">
      <alignment horizontal="left"/>
    </xf>
    <xf numFmtId="0" fontId="5" fillId="0" borderId="7" xfId="0" applyFont="1" applyBorder="1" applyAlignment="1" applyProtection="1">
      <alignment horizontal="right" vertical="center" wrapText="1"/>
    </xf>
    <xf numFmtId="0" fontId="5" fillId="0" borderId="8" xfId="0" applyFont="1" applyBorder="1" applyAlignment="1" applyProtection="1">
      <alignment horizontal="right" vertical="center" wrapText="1"/>
    </xf>
    <xf numFmtId="0" fontId="2" fillId="0" borderId="0" xfId="0" applyFont="1" applyAlignment="1" applyProtection="1">
      <alignment horizontal="center" vertical="center"/>
      <protection locked="0"/>
    </xf>
    <xf numFmtId="0" fontId="1" fillId="0" borderId="3" xfId="0" applyFont="1" applyBorder="1" applyAlignment="1" applyProtection="1">
      <alignment horizontal="center" vertical="center" wrapText="1"/>
    </xf>
    <xf numFmtId="0" fontId="0" fillId="0" borderId="3"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1" fillId="0" borderId="0" xfId="0" applyFont="1" applyAlignment="1" applyProtection="1">
      <alignment horizontal="justify" vertical="center" wrapText="1"/>
    </xf>
    <xf numFmtId="0" fontId="1" fillId="0" borderId="5" xfId="0" applyFont="1" applyBorder="1" applyAlignment="1" applyProtection="1">
      <alignment horizontal="center" vertical="center" wrapText="1"/>
    </xf>
    <xf numFmtId="0" fontId="0" fillId="0" borderId="5" xfId="0" applyFont="1" applyBorder="1" applyAlignment="1">
      <alignment horizontal="center" vertical="center" wrapText="1"/>
    </xf>
    <xf numFmtId="0" fontId="1" fillId="0" borderId="0" xfId="0" quotePrefix="1" applyFont="1" applyFill="1" applyAlignment="1" applyProtection="1">
      <alignment horizontal="justify" wrapText="1"/>
    </xf>
    <xf numFmtId="0" fontId="1" fillId="0" borderId="0" xfId="0" applyFont="1" applyFill="1" applyAlignment="1" applyProtection="1">
      <alignment horizontal="justify"/>
    </xf>
    <xf numFmtId="0" fontId="1" fillId="0" borderId="0" xfId="0" quotePrefix="1" applyFont="1" applyFill="1" applyAlignment="1" applyProtection="1">
      <alignment horizontal="justify" vertical="center" wrapText="1"/>
    </xf>
    <xf numFmtId="0" fontId="5" fillId="0" borderId="0" xfId="0" applyFont="1" applyFill="1" applyAlignment="1" applyProtection="1">
      <alignment horizontal="justify"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horizontal="justify" vertical="top" wrapText="1"/>
      <protection locked="0"/>
    </xf>
    <xf numFmtId="0" fontId="1" fillId="0" borderId="0" xfId="0" applyFont="1" applyFill="1" applyAlignment="1" applyProtection="1">
      <alignment horizontal="justify"/>
      <protection locked="0"/>
    </xf>
    <xf numFmtId="0" fontId="1" fillId="0" borderId="0" xfId="0" quotePrefix="1" applyFont="1" applyFill="1" applyAlignment="1" applyProtection="1">
      <alignment horizontal="left" vertical="center"/>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xf>
    <xf numFmtId="4" fontId="1" fillId="0" borderId="0" xfId="0" quotePrefix="1" applyNumberFormat="1" applyFont="1" applyFill="1" applyAlignment="1" applyProtection="1">
      <alignment horizontal="justify"/>
      <protection locked="0"/>
    </xf>
    <xf numFmtId="4" fontId="1" fillId="0" borderId="0" xfId="0" applyNumberFormat="1" applyFont="1" applyFill="1" applyAlignment="1" applyProtection="1">
      <alignment horizontal="justify"/>
      <protection locked="0"/>
    </xf>
    <xf numFmtId="0" fontId="5" fillId="0" borderId="0" xfId="0" applyFont="1" applyAlignment="1" applyProtection="1">
      <alignment horizontal="justify" vertical="center" wrapText="1"/>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justify" vertical="center"/>
    </xf>
    <xf numFmtId="0" fontId="1" fillId="2" borderId="0" xfId="0" applyFont="1" applyFill="1" applyAlignment="1" applyProtection="1">
      <alignment horizontal="justify" vertical="center" wrapText="1"/>
    </xf>
    <xf numFmtId="0" fontId="1" fillId="0" borderId="0" xfId="0" applyFont="1" applyAlignment="1" applyProtection="1">
      <alignment horizontal="justify" vertical="center" wrapText="1"/>
      <protection locked="0"/>
    </xf>
    <xf numFmtId="0" fontId="0" fillId="0" borderId="0" xfId="0" applyFont="1" applyAlignment="1">
      <alignment horizontal="justify" vertical="center" wrapText="1"/>
    </xf>
    <xf numFmtId="0" fontId="1" fillId="0" borderId="0" xfId="0" quotePrefix="1" applyFont="1" applyFill="1" applyAlignment="1" applyProtection="1">
      <alignment horizontal="justify" vertical="top" wrapText="1"/>
    </xf>
    <xf numFmtId="0" fontId="1" fillId="0" borderId="0" xfId="0" applyFont="1" applyFill="1" applyAlignment="1" applyProtection="1">
      <alignment horizontal="justify" vertical="center"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H101"/>
  <sheetViews>
    <sheetView showZeros="0" tabSelected="1" zoomScale="90" zoomScaleNormal="90" zoomScaleSheetLayoutView="90" workbookViewId="0">
      <selection activeCell="A2" sqref="A2:D2"/>
    </sheetView>
  </sheetViews>
  <sheetFormatPr defaultColWidth="9" defaultRowHeight="15"/>
  <cols>
    <col min="1" max="1" width="10.25" style="22" customWidth="1"/>
    <col min="2" max="2" width="21.25" style="22" bestFit="1" customWidth="1"/>
    <col min="3" max="3" width="10.5" style="22" customWidth="1"/>
    <col min="4" max="4" width="11.25" style="22" customWidth="1"/>
    <col min="5" max="5" width="14.75" style="1" customWidth="1"/>
    <col min="6" max="6" width="19.25" style="1" bestFit="1" customWidth="1"/>
    <col min="7" max="7" width="21.375" style="1" customWidth="1"/>
    <col min="8" max="8" width="10.125" style="1" bestFit="1" customWidth="1"/>
    <col min="9" max="16384" width="9" style="22"/>
  </cols>
  <sheetData>
    <row r="1" spans="1:8" ht="37.5" customHeight="1">
      <c r="D1" s="79"/>
      <c r="E1" s="79"/>
    </row>
    <row r="2" spans="1:8" s="27" customFormat="1" ht="37.5" customHeight="1">
      <c r="A2" s="71" t="s">
        <v>68</v>
      </c>
      <c r="B2" s="71"/>
      <c r="C2" s="71"/>
      <c r="D2" s="71"/>
      <c r="E2" s="26"/>
      <c r="F2" s="15"/>
      <c r="G2" s="13"/>
      <c r="H2" s="1"/>
    </row>
    <row r="3" spans="1:8" ht="30" customHeight="1">
      <c r="A3" s="58" t="s">
        <v>0</v>
      </c>
      <c r="B3" s="58"/>
      <c r="C3" s="58"/>
      <c r="D3" s="58"/>
      <c r="E3" s="3"/>
      <c r="F3" s="60"/>
      <c r="G3" s="60"/>
      <c r="H3" s="13"/>
    </row>
    <row r="4" spans="1:8" ht="21" customHeight="1">
      <c r="A4" s="72" t="s">
        <v>12</v>
      </c>
      <c r="B4" s="72"/>
      <c r="C4" s="72"/>
      <c r="D4" s="72"/>
      <c r="E4" s="3"/>
      <c r="F4" s="60"/>
      <c r="G4" s="60"/>
      <c r="H4" s="8"/>
    </row>
    <row r="5" spans="1:8" ht="30" customHeight="1">
      <c r="A5" s="58" t="s">
        <v>1</v>
      </c>
      <c r="B5" s="58"/>
      <c r="C5" s="58"/>
      <c r="D5" s="58"/>
      <c r="E5" s="3"/>
      <c r="F5" s="22"/>
      <c r="G5" s="22"/>
      <c r="H5" s="8"/>
    </row>
    <row r="6" spans="1:8" ht="30" customHeight="1">
      <c r="A6" s="72" t="s">
        <v>46</v>
      </c>
      <c r="B6" s="72"/>
      <c r="C6" s="72"/>
      <c r="D6" s="72"/>
      <c r="E6" s="3"/>
      <c r="F6" s="21"/>
      <c r="G6" s="21"/>
      <c r="H6" s="8"/>
    </row>
    <row r="7" spans="1:8" ht="21.75" customHeight="1">
      <c r="A7" s="58" t="s">
        <v>1</v>
      </c>
      <c r="B7" s="58"/>
      <c r="C7" s="58"/>
      <c r="D7" s="58"/>
      <c r="E7" s="3"/>
      <c r="F7" s="68" t="s">
        <v>157</v>
      </c>
      <c r="G7" s="68"/>
      <c r="H7" s="8"/>
    </row>
    <row r="8" spans="1:8" s="27" customFormat="1" ht="21.75" customHeight="1">
      <c r="A8" s="58" t="s">
        <v>1</v>
      </c>
      <c r="B8" s="58"/>
      <c r="C8" s="58"/>
      <c r="D8" s="58"/>
      <c r="E8" s="3"/>
      <c r="F8" s="69" t="s">
        <v>158</v>
      </c>
      <c r="G8" s="69"/>
      <c r="H8" s="8"/>
    </row>
    <row r="9" spans="1:8" ht="21.75" customHeight="1">
      <c r="A9" s="72" t="s">
        <v>13</v>
      </c>
      <c r="B9" s="72"/>
      <c r="C9" s="72"/>
      <c r="D9" s="72"/>
      <c r="E9" s="3"/>
      <c r="F9" s="70" t="s">
        <v>159</v>
      </c>
      <c r="G9" s="70"/>
      <c r="H9" s="3"/>
    </row>
    <row r="10" spans="1:8" s="27" customFormat="1" ht="21.75" customHeight="1">
      <c r="A10" s="58" t="s">
        <v>18</v>
      </c>
      <c r="B10" s="58"/>
      <c r="C10" s="58"/>
      <c r="D10" s="58"/>
      <c r="E10" s="3"/>
      <c r="F10" s="3"/>
      <c r="G10" s="3"/>
      <c r="H10" s="3"/>
    </row>
    <row r="11" spans="1:8" s="27" customFormat="1" ht="21.75" customHeight="1">
      <c r="A11" s="30"/>
      <c r="B11" s="30"/>
      <c r="C11" s="30"/>
      <c r="D11" s="30"/>
      <c r="E11" s="3"/>
      <c r="F11" s="3"/>
      <c r="G11" s="3"/>
      <c r="H11" s="3"/>
    </row>
    <row r="12" spans="1:8" s="27" customFormat="1" ht="21.75" customHeight="1">
      <c r="A12" s="75" t="s">
        <v>69</v>
      </c>
      <c r="B12" s="71"/>
      <c r="C12" s="71"/>
      <c r="D12" s="71"/>
      <c r="E12" s="3"/>
      <c r="F12" s="3"/>
      <c r="G12" s="3"/>
      <c r="H12" s="3"/>
    </row>
    <row r="13" spans="1:8" s="27" customFormat="1" ht="21.75" customHeight="1">
      <c r="A13" s="71"/>
      <c r="B13" s="71"/>
      <c r="C13" s="71"/>
      <c r="D13" s="71"/>
      <c r="E13" s="3"/>
      <c r="F13" s="3"/>
      <c r="G13" s="3"/>
      <c r="H13" s="3"/>
    </row>
    <row r="14" spans="1:8" s="27" customFormat="1" ht="21.75" customHeight="1">
      <c r="A14" s="58" t="s">
        <v>2</v>
      </c>
      <c r="B14" s="58"/>
      <c r="C14" s="58"/>
      <c r="D14" s="58"/>
      <c r="E14" s="3"/>
      <c r="F14" s="3"/>
      <c r="G14" s="3"/>
      <c r="H14" s="3"/>
    </row>
    <row r="15" spans="1:8" s="27" customFormat="1" ht="21.75" customHeight="1">
      <c r="A15" s="58" t="s">
        <v>2</v>
      </c>
      <c r="B15" s="58"/>
      <c r="C15" s="58"/>
      <c r="D15" s="58"/>
      <c r="E15" s="3"/>
      <c r="F15" s="3"/>
      <c r="G15" s="3"/>
      <c r="H15" s="3"/>
    </row>
    <row r="16" spans="1:8" s="27" customFormat="1" ht="21.75" customHeight="1">
      <c r="A16" s="58" t="s">
        <v>14</v>
      </c>
      <c r="B16" s="58"/>
      <c r="C16" s="58"/>
      <c r="D16" s="58"/>
      <c r="E16" s="3"/>
      <c r="F16" s="3"/>
      <c r="G16" s="3"/>
      <c r="H16" s="3"/>
    </row>
    <row r="17" spans="1:8" s="27" customFormat="1" ht="21.75" customHeight="1">
      <c r="A17" s="72" t="s">
        <v>2</v>
      </c>
      <c r="B17" s="72"/>
      <c r="C17" s="72"/>
      <c r="D17" s="72"/>
      <c r="E17" s="3"/>
      <c r="F17" s="3"/>
      <c r="G17" s="3"/>
      <c r="H17" s="3"/>
    </row>
    <row r="18" spans="1:8" s="27" customFormat="1" ht="21.75" customHeight="1">
      <c r="A18" s="72" t="s">
        <v>15</v>
      </c>
      <c r="B18" s="72"/>
      <c r="C18" s="72"/>
      <c r="D18" s="72"/>
      <c r="E18" s="3"/>
      <c r="F18" s="3"/>
      <c r="G18" s="3"/>
      <c r="H18" s="3"/>
    </row>
    <row r="19" spans="1:8" ht="21" customHeight="1">
      <c r="A19" s="58" t="s">
        <v>2</v>
      </c>
      <c r="B19" s="58"/>
      <c r="C19" s="58"/>
      <c r="D19" s="58"/>
      <c r="E19" s="3"/>
      <c r="F19" s="3"/>
      <c r="G19" s="3"/>
      <c r="H19" s="3"/>
    </row>
    <row r="20" spans="1:8" ht="21" customHeight="1">
      <c r="A20" s="73" t="s">
        <v>70</v>
      </c>
      <c r="B20" s="58"/>
      <c r="C20" s="58"/>
      <c r="D20" s="58"/>
      <c r="E20" s="3"/>
      <c r="F20" s="3"/>
      <c r="G20" s="3"/>
      <c r="H20" s="3"/>
    </row>
    <row r="21" spans="1:8" s="27" customFormat="1" ht="21" customHeight="1">
      <c r="A21" s="58" t="s">
        <v>76</v>
      </c>
      <c r="B21" s="58"/>
      <c r="C21" s="58"/>
      <c r="D21" s="58"/>
      <c r="E21" s="3"/>
      <c r="F21" s="3"/>
      <c r="G21" s="3"/>
      <c r="H21" s="3"/>
    </row>
    <row r="22" spans="1:8" ht="21" customHeight="1">
      <c r="A22" s="58" t="s">
        <v>18</v>
      </c>
      <c r="B22" s="58"/>
      <c r="C22" s="58"/>
      <c r="D22" s="58"/>
      <c r="E22" s="3"/>
      <c r="F22" s="3"/>
      <c r="G22" s="3"/>
      <c r="H22" s="3"/>
    </row>
    <row r="23" spans="1:8" ht="21" customHeight="1">
      <c r="A23" s="74"/>
      <c r="B23" s="74"/>
      <c r="C23" s="74"/>
      <c r="D23" s="74"/>
      <c r="E23" s="3"/>
      <c r="F23" s="3"/>
      <c r="G23" s="3"/>
      <c r="H23" s="3"/>
    </row>
    <row r="24" spans="1:8" ht="21.75" customHeight="1">
      <c r="A24" s="59" t="s">
        <v>3</v>
      </c>
      <c r="B24" s="59"/>
      <c r="C24" s="59"/>
      <c r="D24" s="59"/>
      <c r="E24" s="59"/>
      <c r="F24" s="59"/>
      <c r="G24" s="59"/>
      <c r="H24" s="8"/>
    </row>
    <row r="25" spans="1:8" ht="17.25" customHeight="1">
      <c r="A25" s="2"/>
      <c r="B25" s="2"/>
      <c r="C25" s="2"/>
      <c r="D25" s="2"/>
      <c r="E25" s="3"/>
      <c r="F25" s="3"/>
      <c r="G25" s="3"/>
      <c r="H25" s="7"/>
    </row>
    <row r="26" spans="1:8" ht="34.5" customHeight="1">
      <c r="A26" s="61" t="s">
        <v>174</v>
      </c>
      <c r="B26" s="61"/>
      <c r="C26" s="61"/>
      <c r="D26" s="61"/>
      <c r="E26" s="61"/>
      <c r="F26" s="61"/>
      <c r="G26" s="61"/>
      <c r="H26" s="61"/>
    </row>
    <row r="27" spans="1:8" ht="19.5" customHeight="1">
      <c r="A27" s="64" t="s">
        <v>10</v>
      </c>
      <c r="B27" s="64"/>
      <c r="C27" s="64"/>
      <c r="D27" s="64"/>
      <c r="E27" s="64"/>
      <c r="F27" s="64"/>
      <c r="G27" s="64"/>
      <c r="H27" s="64"/>
    </row>
    <row r="28" spans="1:8" s="27" customFormat="1" ht="19.5" customHeight="1">
      <c r="A28" s="6" t="s">
        <v>71</v>
      </c>
      <c r="B28" s="29"/>
      <c r="C28" s="29"/>
      <c r="D28" s="29"/>
      <c r="E28" s="29"/>
      <c r="F28" s="29"/>
      <c r="G28" s="29"/>
      <c r="H28" s="8"/>
    </row>
    <row r="29" spans="1:8" ht="14.25" customHeight="1">
      <c r="A29" s="67" t="s">
        <v>72</v>
      </c>
      <c r="B29" s="67"/>
      <c r="C29" s="67"/>
      <c r="D29" s="67"/>
      <c r="E29" s="67"/>
      <c r="F29" s="67"/>
      <c r="G29" s="67"/>
      <c r="H29" s="67"/>
    </row>
    <row r="30" spans="1:8" ht="7.5" customHeight="1" thickBot="1">
      <c r="A30" s="2"/>
      <c r="B30" s="2"/>
      <c r="C30" s="2"/>
      <c r="D30" s="2"/>
      <c r="E30" s="3"/>
      <c r="F30" s="3"/>
      <c r="G30" s="3"/>
      <c r="H30" s="3"/>
    </row>
    <row r="31" spans="1:8" s="4" customFormat="1" ht="74.25" customHeight="1">
      <c r="A31" s="44" t="s">
        <v>11</v>
      </c>
      <c r="B31" s="80" t="s">
        <v>25</v>
      </c>
      <c r="C31" s="81"/>
      <c r="D31" s="45" t="s">
        <v>52</v>
      </c>
      <c r="E31" s="46" t="s">
        <v>33</v>
      </c>
      <c r="F31" s="46" t="s">
        <v>26</v>
      </c>
      <c r="G31" s="45" t="s">
        <v>55</v>
      </c>
      <c r="H31" s="47" t="s">
        <v>31</v>
      </c>
    </row>
    <row r="32" spans="1:8" s="14" customFormat="1" ht="11.25" customHeight="1">
      <c r="A32" s="48">
        <v>1</v>
      </c>
      <c r="B32" s="82">
        <v>2</v>
      </c>
      <c r="C32" s="83"/>
      <c r="D32" s="42">
        <v>3</v>
      </c>
      <c r="E32" s="42">
        <v>4</v>
      </c>
      <c r="F32" s="42">
        <v>5</v>
      </c>
      <c r="G32" s="42">
        <v>6</v>
      </c>
      <c r="H32" s="49">
        <v>7</v>
      </c>
    </row>
    <row r="33" spans="1:8" s="4" customFormat="1" ht="112.9" customHeight="1">
      <c r="A33" s="85">
        <v>56</v>
      </c>
      <c r="B33" s="65" t="s">
        <v>180</v>
      </c>
      <c r="C33" s="66"/>
      <c r="D33" s="16">
        <v>1</v>
      </c>
      <c r="E33" s="17">
        <v>2</v>
      </c>
      <c r="F33" s="17"/>
      <c r="G33" s="28">
        <f t="shared" ref="G33:G35" si="0">ROUND(D33*F33,2)</f>
        <v>0</v>
      </c>
      <c r="H33" s="51"/>
    </row>
    <row r="34" spans="1:8" s="4" customFormat="1" ht="110.45" customHeight="1">
      <c r="A34" s="85"/>
      <c r="B34" s="65" t="s">
        <v>181</v>
      </c>
      <c r="C34" s="66"/>
      <c r="D34" s="16">
        <v>1</v>
      </c>
      <c r="E34" s="17">
        <v>2</v>
      </c>
      <c r="F34" s="17"/>
      <c r="G34" s="28">
        <f t="shared" ref="G34" si="1">ROUND(D34*F34,2)</f>
        <v>0</v>
      </c>
      <c r="H34" s="51"/>
    </row>
    <row r="35" spans="1:8" s="4" customFormat="1" ht="110.45" customHeight="1">
      <c r="A35" s="86"/>
      <c r="B35" s="65" t="s">
        <v>182</v>
      </c>
      <c r="C35" s="66"/>
      <c r="D35" s="16">
        <v>1</v>
      </c>
      <c r="E35" s="17">
        <v>2</v>
      </c>
      <c r="F35" s="17"/>
      <c r="G35" s="28">
        <f t="shared" si="0"/>
        <v>0</v>
      </c>
      <c r="H35" s="51"/>
    </row>
    <row r="36" spans="1:8" s="4" customFormat="1" ht="24.75" customHeight="1">
      <c r="A36" s="62" t="s">
        <v>160</v>
      </c>
      <c r="B36" s="63"/>
      <c r="C36" s="63"/>
      <c r="D36" s="63"/>
      <c r="E36" s="63"/>
      <c r="F36" s="63"/>
      <c r="G36" s="25">
        <f>SUM(G33:G35)</f>
        <v>0</v>
      </c>
      <c r="H36" s="53">
        <f>ROUNDUP(ROUND(SUMPRODUCT(D33:D35,E33:E35),2)/10,2)</f>
        <v>0.6</v>
      </c>
    </row>
    <row r="37" spans="1:8" s="4" customFormat="1" ht="75.75" customHeight="1">
      <c r="A37" s="50">
        <v>57</v>
      </c>
      <c r="B37" s="65" t="s">
        <v>183</v>
      </c>
      <c r="C37" s="66"/>
      <c r="D37" s="16">
        <v>1</v>
      </c>
      <c r="E37" s="17">
        <v>1</v>
      </c>
      <c r="F37" s="17"/>
      <c r="G37" s="28">
        <f>ROUND(D37*F37,2)</f>
        <v>0</v>
      </c>
      <c r="H37" s="51"/>
    </row>
    <row r="38" spans="1:8" s="4" customFormat="1" ht="24.75" customHeight="1">
      <c r="A38" s="62" t="s">
        <v>161</v>
      </c>
      <c r="B38" s="63"/>
      <c r="C38" s="63"/>
      <c r="D38" s="63"/>
      <c r="E38" s="63"/>
      <c r="F38" s="63"/>
      <c r="G38" s="20">
        <f>SUM(G37)</f>
        <v>0</v>
      </c>
      <c r="H38" s="52">
        <f>ROUNDUP(ROUND(SUMPRODUCT(D37,E37),2)/10,2)</f>
        <v>0.1</v>
      </c>
    </row>
    <row r="39" spans="1:8" s="4" customFormat="1" ht="75" customHeight="1">
      <c r="A39" s="50">
        <v>58</v>
      </c>
      <c r="B39" s="65" t="s">
        <v>184</v>
      </c>
      <c r="C39" s="66"/>
      <c r="D39" s="16">
        <v>1</v>
      </c>
      <c r="E39" s="17">
        <v>2</v>
      </c>
      <c r="F39" s="17"/>
      <c r="G39" s="28">
        <f>ROUND(D39*F39,2)</f>
        <v>0</v>
      </c>
      <c r="H39" s="51"/>
    </row>
    <row r="40" spans="1:8" s="4" customFormat="1" ht="24.75" customHeight="1">
      <c r="A40" s="62" t="s">
        <v>162</v>
      </c>
      <c r="B40" s="63"/>
      <c r="C40" s="63"/>
      <c r="D40" s="63"/>
      <c r="E40" s="63"/>
      <c r="F40" s="63"/>
      <c r="G40" s="20">
        <f>SUM(G39)</f>
        <v>0</v>
      </c>
      <c r="H40" s="52">
        <f>ROUNDUP(ROUND(SUMPRODUCT(D39,E39),2)/10,2)</f>
        <v>0.2</v>
      </c>
    </row>
    <row r="41" spans="1:8" s="4" customFormat="1" ht="75" customHeight="1">
      <c r="A41" s="50">
        <v>59</v>
      </c>
      <c r="B41" s="65" t="s">
        <v>185</v>
      </c>
      <c r="C41" s="66"/>
      <c r="D41" s="16">
        <v>1</v>
      </c>
      <c r="E41" s="17">
        <v>2</v>
      </c>
      <c r="F41" s="17"/>
      <c r="G41" s="28">
        <f>ROUND(D41*F41,2)</f>
        <v>0</v>
      </c>
      <c r="H41" s="51"/>
    </row>
    <row r="42" spans="1:8" s="4" customFormat="1" ht="24.6" customHeight="1">
      <c r="A42" s="62" t="s">
        <v>163</v>
      </c>
      <c r="B42" s="63"/>
      <c r="C42" s="63"/>
      <c r="D42" s="63"/>
      <c r="E42" s="63"/>
      <c r="F42" s="63"/>
      <c r="G42" s="20">
        <f>SUM(G41)</f>
        <v>0</v>
      </c>
      <c r="H42" s="52">
        <f>ROUNDUP(ROUND(SUMPRODUCT(D41,E41),2)/10,2)</f>
        <v>0.2</v>
      </c>
    </row>
    <row r="43" spans="1:8" s="4" customFormat="1" ht="45" customHeight="1">
      <c r="A43" s="50">
        <v>60</v>
      </c>
      <c r="B43" s="65" t="s">
        <v>173</v>
      </c>
      <c r="C43" s="66"/>
      <c r="D43" s="16">
        <v>1326</v>
      </c>
      <c r="E43" s="17">
        <v>0.04</v>
      </c>
      <c r="F43" s="17"/>
      <c r="G43" s="28">
        <f>ROUND(D43*F43,2)</f>
        <v>0</v>
      </c>
      <c r="H43" s="51"/>
    </row>
    <row r="44" spans="1:8" s="4" customFormat="1" ht="24.75" customHeight="1">
      <c r="A44" s="62" t="s">
        <v>164</v>
      </c>
      <c r="B44" s="63"/>
      <c r="C44" s="63"/>
      <c r="D44" s="63"/>
      <c r="E44" s="63"/>
      <c r="F44" s="63"/>
      <c r="G44" s="20">
        <f>SUM(G43)</f>
        <v>0</v>
      </c>
      <c r="H44" s="52">
        <f>ROUNDUP(ROUND(SUMPRODUCT(D43,E43),2)/10,2)</f>
        <v>5.31</v>
      </c>
    </row>
    <row r="45" spans="1:8" s="4" customFormat="1" ht="53.45" customHeight="1">
      <c r="A45" s="85">
        <v>61</v>
      </c>
      <c r="B45" s="65" t="s">
        <v>187</v>
      </c>
      <c r="C45" s="66"/>
      <c r="D45" s="16">
        <v>1110</v>
      </c>
      <c r="E45" s="17">
        <v>0.5</v>
      </c>
      <c r="F45" s="17"/>
      <c r="G45" s="28">
        <f t="shared" ref="G45:G46" si="2">ROUND(D45*F45,2)</f>
        <v>0</v>
      </c>
      <c r="H45" s="51"/>
    </row>
    <row r="46" spans="1:8" s="4" customFormat="1" ht="96" customHeight="1">
      <c r="A46" s="86"/>
      <c r="B46" s="65" t="s">
        <v>188</v>
      </c>
      <c r="C46" s="66"/>
      <c r="D46" s="16">
        <v>11651</v>
      </c>
      <c r="E46" s="17">
        <v>1.2</v>
      </c>
      <c r="F46" s="17"/>
      <c r="G46" s="28">
        <f t="shared" si="2"/>
        <v>0</v>
      </c>
      <c r="H46" s="51"/>
    </row>
    <row r="47" spans="1:8" s="4" customFormat="1" ht="24.75" customHeight="1">
      <c r="A47" s="62" t="s">
        <v>165</v>
      </c>
      <c r="B47" s="63"/>
      <c r="C47" s="63"/>
      <c r="D47" s="63"/>
      <c r="E47" s="63"/>
      <c r="F47" s="63"/>
      <c r="G47" s="25">
        <f>SUM(G45:G46)</f>
        <v>0</v>
      </c>
      <c r="H47" s="53">
        <f>ROUNDUP(ROUND(SUMPRODUCT(D45:D46,E45:E46),2)/10,2)</f>
        <v>1453.62</v>
      </c>
    </row>
    <row r="48" spans="1:8" s="4" customFormat="1" ht="75" customHeight="1">
      <c r="A48" s="50">
        <v>62</v>
      </c>
      <c r="B48" s="65" t="s">
        <v>186</v>
      </c>
      <c r="C48" s="66"/>
      <c r="D48" s="16">
        <v>1</v>
      </c>
      <c r="E48" s="17">
        <v>1</v>
      </c>
      <c r="F48" s="17"/>
      <c r="G48" s="28">
        <f>ROUND(D48*F48,2)</f>
        <v>0</v>
      </c>
      <c r="H48" s="51"/>
    </row>
    <row r="49" spans="1:8" s="4" customFormat="1" ht="24.75" customHeight="1" thickBot="1">
      <c r="A49" s="77" t="s">
        <v>166</v>
      </c>
      <c r="B49" s="78"/>
      <c r="C49" s="78"/>
      <c r="D49" s="78"/>
      <c r="E49" s="78"/>
      <c r="F49" s="78"/>
      <c r="G49" s="54">
        <f>SUM(G48)</f>
        <v>0</v>
      </c>
      <c r="H49" s="55">
        <f>ROUNDUP(ROUND(SUMPRODUCT(D48,E48),2)/10,2)</f>
        <v>0.1</v>
      </c>
    </row>
    <row r="50" spans="1:8" s="4" customFormat="1" ht="45" customHeight="1">
      <c r="A50" s="57">
        <v>63</v>
      </c>
      <c r="B50" s="65" t="s">
        <v>189</v>
      </c>
      <c r="C50" s="66"/>
      <c r="D50" s="16">
        <v>12500</v>
      </c>
      <c r="E50" s="17">
        <v>0.9</v>
      </c>
      <c r="F50" s="17"/>
      <c r="G50" s="28">
        <f>ROUND(D50*F50,2)</f>
        <v>0</v>
      </c>
      <c r="H50" s="51"/>
    </row>
    <row r="51" spans="1:8" s="4" customFormat="1" ht="24.75" customHeight="1" thickBot="1">
      <c r="A51" s="77" t="s">
        <v>149</v>
      </c>
      <c r="B51" s="78"/>
      <c r="C51" s="78"/>
      <c r="D51" s="78"/>
      <c r="E51" s="78"/>
      <c r="F51" s="78"/>
      <c r="G51" s="54">
        <f>SUM(G50)</f>
        <v>0</v>
      </c>
      <c r="H51" s="55">
        <f>ROUNDUP(ROUND(SUMPRODUCT(D50,E50),2)/10,2)</f>
        <v>1125</v>
      </c>
    </row>
    <row r="52" spans="1:8" s="4" customFormat="1" ht="45" customHeight="1">
      <c r="A52" s="56">
        <v>64</v>
      </c>
      <c r="B52" s="65" t="s">
        <v>168</v>
      </c>
      <c r="C52" s="66"/>
      <c r="D52" s="16">
        <v>10966.08</v>
      </c>
      <c r="E52" s="17">
        <v>0.01</v>
      </c>
      <c r="F52" s="17"/>
      <c r="G52" s="28">
        <f>ROUND(D52*F52,2)</f>
        <v>0</v>
      </c>
      <c r="H52" s="51"/>
    </row>
    <row r="53" spans="1:8" s="4" customFormat="1" ht="24.75" customHeight="1" thickBot="1">
      <c r="A53" s="77" t="s">
        <v>150</v>
      </c>
      <c r="B53" s="78"/>
      <c r="C53" s="78"/>
      <c r="D53" s="78"/>
      <c r="E53" s="78"/>
      <c r="F53" s="78"/>
      <c r="G53" s="54">
        <f>SUM(G52)</f>
        <v>0</v>
      </c>
      <c r="H53" s="55">
        <f>ROUNDUP(ROUND(SUMPRODUCT(D52,E52),2)/10,2)</f>
        <v>10.97</v>
      </c>
    </row>
    <row r="54" spans="1:8" s="4" customFormat="1" ht="99" customHeight="1">
      <c r="A54" s="56">
        <v>65</v>
      </c>
      <c r="B54" s="65" t="s">
        <v>175</v>
      </c>
      <c r="C54" s="66"/>
      <c r="D54" s="16">
        <v>53477.41</v>
      </c>
      <c r="E54" s="17">
        <v>0.9</v>
      </c>
      <c r="F54" s="17"/>
      <c r="G54" s="28">
        <f>ROUND(D54*F54,2)</f>
        <v>0</v>
      </c>
      <c r="H54" s="51"/>
    </row>
    <row r="55" spans="1:8" s="4" customFormat="1" ht="24.75" customHeight="1">
      <c r="A55" s="62" t="s">
        <v>167</v>
      </c>
      <c r="B55" s="63"/>
      <c r="C55" s="63"/>
      <c r="D55" s="63"/>
      <c r="E55" s="63"/>
      <c r="F55" s="63"/>
      <c r="G55" s="20">
        <f>SUM(G54)</f>
        <v>0</v>
      </c>
      <c r="H55" s="52">
        <f>ROUNDUP(ROUND(SUMPRODUCT(D54,E54),2)/10,2)</f>
        <v>4812.97</v>
      </c>
    </row>
    <row r="56" spans="1:8" s="4" customFormat="1" ht="21" customHeight="1">
      <c r="A56" s="18"/>
      <c r="B56" s="18"/>
      <c r="C56" s="18"/>
      <c r="D56" s="18"/>
      <c r="E56" s="18"/>
      <c r="F56" s="18"/>
      <c r="G56" s="19"/>
      <c r="H56" s="19"/>
    </row>
    <row r="57" spans="1:8" ht="39" customHeight="1">
      <c r="A57" s="43" t="s">
        <v>5</v>
      </c>
      <c r="B57" s="84" t="s">
        <v>193</v>
      </c>
      <c r="C57" s="84"/>
      <c r="D57" s="84"/>
      <c r="E57" s="84"/>
      <c r="F57" s="84"/>
      <c r="G57" s="84"/>
      <c r="H57" s="8"/>
    </row>
    <row r="58" spans="1:8" ht="68.25" customHeight="1">
      <c r="A58" s="43" t="s">
        <v>27</v>
      </c>
      <c r="B58" s="99" t="s">
        <v>151</v>
      </c>
      <c r="C58" s="99"/>
      <c r="D58" s="99"/>
      <c r="E58" s="99"/>
      <c r="F58" s="99"/>
      <c r="G58" s="99"/>
      <c r="H58" s="8"/>
    </row>
    <row r="59" spans="1:8" ht="30" customHeight="1">
      <c r="A59" s="76" t="s">
        <v>24</v>
      </c>
      <c r="B59" s="76"/>
      <c r="C59" s="76"/>
      <c r="D59" s="76"/>
      <c r="E59" s="76"/>
      <c r="F59" s="76"/>
      <c r="G59" s="76"/>
      <c r="H59" s="7"/>
    </row>
    <row r="60" spans="1:8">
      <c r="A60" s="87" t="s">
        <v>48</v>
      </c>
      <c r="B60" s="88"/>
      <c r="C60" s="88"/>
      <c r="D60" s="88"/>
      <c r="E60" s="88"/>
      <c r="F60" s="88"/>
      <c r="G60" s="88"/>
      <c r="H60" s="7"/>
    </row>
    <row r="61" spans="1:8">
      <c r="A61" s="87" t="s">
        <v>49</v>
      </c>
      <c r="B61" s="88"/>
      <c r="C61" s="88"/>
      <c r="D61" s="88"/>
      <c r="E61" s="88"/>
      <c r="F61" s="88"/>
      <c r="G61" s="88"/>
      <c r="H61" s="7"/>
    </row>
    <row r="62" spans="1:8" s="27" customFormat="1">
      <c r="A62" s="87" t="s">
        <v>81</v>
      </c>
      <c r="B62" s="88"/>
      <c r="C62" s="88"/>
      <c r="D62" s="88"/>
      <c r="E62" s="88"/>
      <c r="F62" s="88"/>
      <c r="G62" s="88"/>
      <c r="H62" s="7"/>
    </row>
    <row r="63" spans="1:8" s="27" customFormat="1">
      <c r="A63" s="87" t="s">
        <v>80</v>
      </c>
      <c r="B63" s="88"/>
      <c r="C63" s="88"/>
      <c r="D63" s="88"/>
      <c r="E63" s="88"/>
      <c r="F63" s="88"/>
      <c r="G63" s="88"/>
      <c r="H63" s="7"/>
    </row>
    <row r="64" spans="1:8" s="27" customFormat="1">
      <c r="A64" s="87" t="s">
        <v>79</v>
      </c>
      <c r="B64" s="88"/>
      <c r="C64" s="88"/>
      <c r="D64" s="88"/>
      <c r="E64" s="88"/>
      <c r="F64" s="88"/>
      <c r="G64" s="88"/>
      <c r="H64" s="7"/>
    </row>
    <row r="65" spans="1:8" ht="129.75" customHeight="1">
      <c r="A65" s="89" t="s">
        <v>56</v>
      </c>
      <c r="B65" s="89"/>
      <c r="C65" s="89"/>
      <c r="D65" s="89"/>
      <c r="E65" s="89"/>
      <c r="F65" s="89"/>
      <c r="G65" s="89"/>
      <c r="H65" s="7"/>
    </row>
    <row r="66" spans="1:8" ht="145.5" customHeight="1">
      <c r="A66" s="89" t="s">
        <v>152</v>
      </c>
      <c r="B66" s="89"/>
      <c r="C66" s="89"/>
      <c r="D66" s="89"/>
      <c r="E66" s="89"/>
      <c r="F66" s="89"/>
      <c r="G66" s="89"/>
      <c r="H66" s="8"/>
    </row>
    <row r="67" spans="1:8" ht="50.25" customHeight="1">
      <c r="A67" s="105" t="s">
        <v>82</v>
      </c>
      <c r="B67" s="105"/>
      <c r="C67" s="105"/>
      <c r="D67" s="105"/>
      <c r="E67" s="105"/>
      <c r="F67" s="105"/>
      <c r="G67" s="105"/>
      <c r="H67" s="8"/>
    </row>
    <row r="68" spans="1:8" ht="85.5" customHeight="1">
      <c r="A68" s="105" t="s">
        <v>169</v>
      </c>
      <c r="B68" s="105"/>
      <c r="C68" s="105"/>
      <c r="D68" s="105"/>
      <c r="E68" s="105"/>
      <c r="F68" s="105"/>
      <c r="G68" s="105"/>
      <c r="H68" s="8"/>
    </row>
    <row r="69" spans="1:8" ht="33" customHeight="1">
      <c r="A69" s="89" t="s">
        <v>54</v>
      </c>
      <c r="B69" s="89"/>
      <c r="C69" s="89"/>
      <c r="D69" s="89"/>
      <c r="E69" s="89"/>
      <c r="F69" s="89"/>
      <c r="G69" s="89"/>
      <c r="H69" s="8"/>
    </row>
    <row r="70" spans="1:8">
      <c r="A70" s="89" t="s">
        <v>50</v>
      </c>
      <c r="B70" s="89"/>
      <c r="C70" s="89"/>
      <c r="D70" s="89"/>
      <c r="E70" s="89"/>
      <c r="F70" s="89"/>
      <c r="G70" s="89"/>
      <c r="H70" s="8"/>
    </row>
    <row r="71" spans="1:8" ht="30.75" customHeight="1">
      <c r="A71" s="89" t="s">
        <v>51</v>
      </c>
      <c r="B71" s="89"/>
      <c r="C71" s="89"/>
      <c r="D71" s="89"/>
      <c r="E71" s="89"/>
      <c r="F71" s="89"/>
      <c r="G71" s="89"/>
      <c r="H71" s="8"/>
    </row>
    <row r="72" spans="1:8" ht="30" customHeight="1">
      <c r="A72" s="94" t="s">
        <v>16</v>
      </c>
      <c r="B72" s="94"/>
      <c r="C72" s="94"/>
      <c r="D72" s="94"/>
      <c r="E72" s="94"/>
      <c r="F72" s="94"/>
      <c r="G72" s="94"/>
      <c r="H72" s="7"/>
    </row>
    <row r="73" spans="1:8" ht="30" customHeight="1">
      <c r="A73" s="95" t="s">
        <v>32</v>
      </c>
      <c r="B73" s="95"/>
      <c r="C73" s="95"/>
      <c r="D73" s="95"/>
      <c r="E73" s="95"/>
      <c r="F73" s="95"/>
      <c r="G73" s="95"/>
      <c r="H73" s="7"/>
    </row>
    <row r="74" spans="1:8" ht="26.25" customHeight="1">
      <c r="A74" s="97" t="s">
        <v>23</v>
      </c>
      <c r="B74" s="98"/>
      <c r="C74" s="98"/>
      <c r="D74" s="98"/>
      <c r="E74" s="98"/>
      <c r="F74" s="98"/>
      <c r="G74" s="98"/>
      <c r="H74" s="8"/>
    </row>
    <row r="75" spans="1:8" ht="26.25" customHeight="1">
      <c r="A75" s="93" t="s">
        <v>21</v>
      </c>
      <c r="B75" s="93"/>
      <c r="C75" s="93"/>
      <c r="D75" s="93"/>
      <c r="E75" s="93"/>
      <c r="F75" s="93"/>
      <c r="G75" s="93"/>
      <c r="H75" s="8"/>
    </row>
    <row r="76" spans="1:8">
      <c r="A76" s="106" t="s">
        <v>28</v>
      </c>
      <c r="B76" s="106"/>
      <c r="C76" s="106"/>
      <c r="D76" s="106"/>
      <c r="E76" s="106"/>
      <c r="F76" s="106"/>
      <c r="G76" s="106"/>
      <c r="H76" s="8"/>
    </row>
    <row r="77" spans="1:8" ht="20.25" customHeight="1">
      <c r="A77" s="106"/>
      <c r="B77" s="106"/>
      <c r="C77" s="106"/>
      <c r="D77" s="106"/>
      <c r="E77" s="106"/>
      <c r="F77" s="106"/>
      <c r="G77" s="106"/>
      <c r="H77" s="8"/>
    </row>
    <row r="78" spans="1:8" s="8" customFormat="1" ht="26.25" customHeight="1">
      <c r="A78" s="96" t="s">
        <v>30</v>
      </c>
      <c r="B78" s="96"/>
      <c r="C78" s="96"/>
      <c r="D78" s="96"/>
      <c r="E78" s="96"/>
      <c r="F78" s="96"/>
      <c r="G78" s="96"/>
      <c r="H78" s="9"/>
    </row>
    <row r="79" spans="1:8" s="8" customFormat="1" ht="22.5" customHeight="1">
      <c r="A79" s="101" t="s">
        <v>20</v>
      </c>
      <c r="B79" s="101"/>
      <c r="C79" s="101"/>
      <c r="D79" s="101"/>
      <c r="E79" s="101"/>
      <c r="F79" s="101"/>
      <c r="G79" s="101"/>
    </row>
    <row r="80" spans="1:8" ht="30" customHeight="1">
      <c r="A80" s="96" t="s">
        <v>6</v>
      </c>
      <c r="B80" s="96"/>
      <c r="C80" s="96"/>
      <c r="D80" s="96"/>
      <c r="E80" s="96"/>
      <c r="F80" s="96"/>
      <c r="G80" s="96"/>
      <c r="H80" s="7"/>
    </row>
    <row r="81" spans="1:8" ht="30" customHeight="1">
      <c r="A81" s="95" t="s">
        <v>7</v>
      </c>
      <c r="B81" s="95"/>
      <c r="C81" s="95"/>
      <c r="D81" s="95"/>
      <c r="E81" s="95"/>
      <c r="F81" s="95"/>
      <c r="G81" s="95"/>
      <c r="H81" s="7"/>
    </row>
    <row r="82" spans="1:8" ht="30" customHeight="1">
      <c r="A82" s="95" t="s">
        <v>8</v>
      </c>
      <c r="B82" s="95"/>
      <c r="C82" s="95"/>
      <c r="D82" s="95"/>
      <c r="E82" s="95"/>
      <c r="F82" s="95"/>
      <c r="G82" s="95"/>
      <c r="H82" s="7"/>
    </row>
    <row r="83" spans="1:8" ht="30" customHeight="1">
      <c r="A83" s="95" t="s">
        <v>29</v>
      </c>
      <c r="B83" s="95"/>
      <c r="C83" s="95"/>
      <c r="D83" s="95"/>
      <c r="E83" s="95"/>
      <c r="F83" s="95"/>
      <c r="G83" s="95"/>
      <c r="H83" s="22"/>
    </row>
    <row r="84" spans="1:8" s="10" customFormat="1" ht="30" customHeight="1">
      <c r="A84" s="96" t="s">
        <v>9</v>
      </c>
      <c r="B84" s="96"/>
      <c r="C84" s="96"/>
      <c r="D84" s="96"/>
      <c r="E84" s="96"/>
      <c r="F84" s="96"/>
      <c r="G84" s="96"/>
      <c r="H84" s="22"/>
    </row>
    <row r="85" spans="1:8" ht="169.15" customHeight="1">
      <c r="A85" s="103" t="s">
        <v>190</v>
      </c>
      <c r="B85" s="104"/>
      <c r="C85" s="104"/>
      <c r="D85" s="104"/>
      <c r="E85" s="104"/>
      <c r="F85" s="104"/>
      <c r="G85" s="104"/>
      <c r="H85" s="22"/>
    </row>
    <row r="86" spans="1:8" ht="44.45" customHeight="1">
      <c r="A86" s="102" t="s">
        <v>73</v>
      </c>
      <c r="B86" s="102"/>
      <c r="C86" s="102"/>
      <c r="D86" s="102"/>
      <c r="E86" s="102"/>
      <c r="F86" s="102"/>
      <c r="G86" s="102"/>
      <c r="H86" s="22"/>
    </row>
    <row r="87" spans="1:8" ht="49.5" customHeight="1">
      <c r="A87" s="102" t="s">
        <v>74</v>
      </c>
      <c r="B87" s="102"/>
      <c r="C87" s="102"/>
      <c r="D87" s="102"/>
      <c r="E87" s="102"/>
      <c r="F87" s="102"/>
      <c r="G87" s="102"/>
      <c r="H87" s="22"/>
    </row>
    <row r="88" spans="1:8" ht="30" customHeight="1">
      <c r="A88" s="95" t="s">
        <v>75</v>
      </c>
      <c r="B88" s="95"/>
      <c r="C88" s="95"/>
      <c r="D88" s="95"/>
      <c r="E88" s="95"/>
      <c r="F88" s="95"/>
      <c r="G88" s="95"/>
      <c r="H88" s="22"/>
    </row>
    <row r="89" spans="1:8" ht="30" customHeight="1">
      <c r="A89" s="93" t="s">
        <v>22</v>
      </c>
      <c r="B89" s="93"/>
      <c r="C89" s="93"/>
      <c r="D89" s="93"/>
      <c r="E89" s="93"/>
      <c r="F89" s="93"/>
      <c r="G89" s="93"/>
      <c r="H89" s="8"/>
    </row>
    <row r="90" spans="1:8" ht="49.5" customHeight="1">
      <c r="A90" s="90" t="s">
        <v>17</v>
      </c>
      <c r="B90" s="90"/>
      <c r="C90" s="90"/>
      <c r="D90" s="90"/>
      <c r="E90" s="90"/>
      <c r="F90" s="90"/>
      <c r="G90" s="90"/>
      <c r="H90" s="8"/>
    </row>
    <row r="91" spans="1:8" ht="339" customHeight="1">
      <c r="A91" s="92" t="s">
        <v>153</v>
      </c>
      <c r="B91" s="92"/>
      <c r="C91" s="92"/>
      <c r="D91" s="92"/>
      <c r="E91" s="92"/>
      <c r="F91" s="92"/>
      <c r="G91" s="92"/>
      <c r="H91" s="8"/>
    </row>
    <row r="92" spans="1:8" ht="36.75" customHeight="1">
      <c r="A92" s="91" t="s">
        <v>19</v>
      </c>
      <c r="B92" s="91"/>
      <c r="C92" s="91"/>
      <c r="D92" s="91"/>
      <c r="E92" s="91"/>
      <c r="F92" s="91"/>
      <c r="G92" s="91"/>
      <c r="H92" s="8"/>
    </row>
    <row r="93" spans="1:8" ht="48.75" customHeight="1">
      <c r="A93" s="8" t="s">
        <v>154</v>
      </c>
      <c r="B93" s="8"/>
      <c r="C93" s="8"/>
      <c r="D93" s="6"/>
      <c r="E93" s="7"/>
      <c r="F93" s="7"/>
      <c r="G93" s="7"/>
      <c r="H93" s="7"/>
    </row>
    <row r="94" spans="1:8" ht="31.5" customHeight="1">
      <c r="B94" s="12"/>
      <c r="C94" s="12"/>
      <c r="D94" s="12"/>
      <c r="E94" s="12"/>
      <c r="F94" s="107" t="s">
        <v>4</v>
      </c>
      <c r="G94" s="107"/>
      <c r="H94" s="8"/>
    </row>
    <row r="95" spans="1:8" ht="50.25" customHeight="1">
      <c r="A95" s="11"/>
      <c r="B95" s="5"/>
      <c r="C95" s="5"/>
      <c r="D95" s="5"/>
      <c r="E95" s="5"/>
      <c r="F95" s="108" t="s">
        <v>53</v>
      </c>
      <c r="G95" s="109"/>
      <c r="H95" s="8"/>
    </row>
    <row r="96" spans="1:8" ht="30" customHeight="1">
      <c r="A96" s="11"/>
      <c r="B96" s="5"/>
      <c r="C96" s="5"/>
      <c r="D96" s="5"/>
      <c r="E96" s="5"/>
      <c r="F96" s="23"/>
      <c r="G96" s="24"/>
      <c r="H96" s="8"/>
    </row>
    <row r="97" spans="1:8" ht="30" customHeight="1">
      <c r="A97" s="11"/>
      <c r="B97" s="5"/>
      <c r="C97" s="5"/>
      <c r="D97" s="5"/>
      <c r="E97" s="5"/>
      <c r="F97" s="23"/>
      <c r="G97" s="24"/>
      <c r="H97" s="8"/>
    </row>
    <row r="98" spans="1:8" ht="36.75" customHeight="1">
      <c r="A98" s="100" t="s">
        <v>47</v>
      </c>
      <c r="B98" s="100"/>
      <c r="C98" s="100"/>
      <c r="D98" s="100"/>
      <c r="E98" s="100"/>
      <c r="F98" s="100"/>
      <c r="G98" s="100"/>
    </row>
    <row r="99" spans="1:8">
      <c r="A99" s="22" t="s">
        <v>57</v>
      </c>
    </row>
    <row r="100" spans="1:8">
      <c r="A100" s="27" t="s">
        <v>78</v>
      </c>
    </row>
    <row r="101" spans="1:8">
      <c r="A101" s="27" t="s">
        <v>77</v>
      </c>
    </row>
  </sheetData>
  <sheetProtection selectLockedCells="1"/>
  <mergeCells count="94">
    <mergeCell ref="A45:A46"/>
    <mergeCell ref="B45:C45"/>
    <mergeCell ref="B46:C46"/>
    <mergeCell ref="A47:F47"/>
    <mergeCell ref="B52:C52"/>
    <mergeCell ref="A53:F53"/>
    <mergeCell ref="B54:C54"/>
    <mergeCell ref="A55:F55"/>
    <mergeCell ref="B50:C50"/>
    <mergeCell ref="A51:F51"/>
    <mergeCell ref="B58:G58"/>
    <mergeCell ref="A98:G98"/>
    <mergeCell ref="A66:G66"/>
    <mergeCell ref="A79:G79"/>
    <mergeCell ref="A87:G87"/>
    <mergeCell ref="A85:G85"/>
    <mergeCell ref="A86:G86"/>
    <mergeCell ref="A67:G67"/>
    <mergeCell ref="A68:G68"/>
    <mergeCell ref="A69:G69"/>
    <mergeCell ref="A60:G60"/>
    <mergeCell ref="A61:G61"/>
    <mergeCell ref="A89:G89"/>
    <mergeCell ref="A76:G77"/>
    <mergeCell ref="F94:G94"/>
    <mergeCell ref="F95:G95"/>
    <mergeCell ref="A90:G90"/>
    <mergeCell ref="A92:G92"/>
    <mergeCell ref="A91:G91"/>
    <mergeCell ref="A75:G75"/>
    <mergeCell ref="A72:G72"/>
    <mergeCell ref="A73:G73"/>
    <mergeCell ref="A78:G78"/>
    <mergeCell ref="A81:G81"/>
    <mergeCell ref="A74:G74"/>
    <mergeCell ref="A80:G80"/>
    <mergeCell ref="A82:G82"/>
    <mergeCell ref="A83:G83"/>
    <mergeCell ref="A84:G84"/>
    <mergeCell ref="A88:G88"/>
    <mergeCell ref="A62:G62"/>
    <mergeCell ref="A65:G65"/>
    <mergeCell ref="A71:G71"/>
    <mergeCell ref="A63:G63"/>
    <mergeCell ref="A64:G64"/>
    <mergeCell ref="A70:G70"/>
    <mergeCell ref="A59:G59"/>
    <mergeCell ref="B48:C48"/>
    <mergeCell ref="A49:F49"/>
    <mergeCell ref="D1:E1"/>
    <mergeCell ref="A15:D15"/>
    <mergeCell ref="A16:D16"/>
    <mergeCell ref="A17:D17"/>
    <mergeCell ref="A9:D9"/>
    <mergeCell ref="B31:C31"/>
    <mergeCell ref="B32:C32"/>
    <mergeCell ref="B57:G57"/>
    <mergeCell ref="A33:A35"/>
    <mergeCell ref="A36:F36"/>
    <mergeCell ref="B35:C35"/>
    <mergeCell ref="B33:C33"/>
    <mergeCell ref="B39:C39"/>
    <mergeCell ref="A38:F38"/>
    <mergeCell ref="A40:F40"/>
    <mergeCell ref="B41:C41"/>
    <mergeCell ref="A2:D2"/>
    <mergeCell ref="A3:D3"/>
    <mergeCell ref="A4:D4"/>
    <mergeCell ref="A5:D5"/>
    <mergeCell ref="A6:D6"/>
    <mergeCell ref="A7:D7"/>
    <mergeCell ref="A19:D19"/>
    <mergeCell ref="A20:D20"/>
    <mergeCell ref="A23:D23"/>
    <mergeCell ref="A10:D10"/>
    <mergeCell ref="A12:D13"/>
    <mergeCell ref="A18:D18"/>
    <mergeCell ref="A22:D22"/>
    <mergeCell ref="A21:D21"/>
    <mergeCell ref="A24:G24"/>
    <mergeCell ref="F3:G4"/>
    <mergeCell ref="A26:H26"/>
    <mergeCell ref="A44:F44"/>
    <mergeCell ref="A27:H27"/>
    <mergeCell ref="B37:C37"/>
    <mergeCell ref="A42:F42"/>
    <mergeCell ref="B43:C43"/>
    <mergeCell ref="A29:H29"/>
    <mergeCell ref="B34:C34"/>
    <mergeCell ref="F7:G7"/>
    <mergeCell ref="F8:G8"/>
    <mergeCell ref="F9:G9"/>
    <mergeCell ref="A8:D8"/>
    <mergeCell ref="A14:D14"/>
  </mergeCells>
  <dataValidations count="2">
    <dataValidation operator="greaterThanOrEqual" allowBlank="1" showInputMessage="1" showErrorMessage="1" error="Oferowana cena jednostkowa jest niższa od ceny wywoławczej." sqref="E34:E35 E48 F31:F32 E43 E37 E39 E41 E31:E32 E46 E52 E50"/>
    <dataValidation type="decimal" operator="greaterThanOrEqual" allowBlank="1" showInputMessage="1" showErrorMessage="1" errorTitle="Zbyt mała cena" error="Chcesz wstawić cenę niższą od wywoławczej" sqref="F37 F39 F41 F43 F48 F45:F46 F52 F54 F33:F35 F50">
      <formula1>E33</formula1>
    </dataValidation>
  </dataValidations>
  <printOptions horizontalCentered="1"/>
  <pageMargins left="0.15748031496062992" right="0.15748031496062992" top="0.43307086614173229" bottom="0.39370078740157483" header="0.15748031496062992" footer="0.15748031496062992"/>
  <pageSetup paperSize="9" scale="56" fitToWidth="3" fitToHeight="3" orientation="portrait" r:id="rId1"/>
  <headerFooter>
    <oddFooter>&amp;C&amp;P z &amp;N</oddFooter>
  </headerFooter>
  <rowBreaks count="2" manualBreakCount="2">
    <brk id="55" max="7" man="1"/>
    <brk id="8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2"/>
  <sheetViews>
    <sheetView zoomScaleNormal="100" workbookViewId="0">
      <selection activeCell="B2" sqref="B2"/>
    </sheetView>
  </sheetViews>
  <sheetFormatPr defaultColWidth="8.75" defaultRowHeight="15"/>
  <cols>
    <col min="1" max="1" width="2.875" style="38" bestFit="1" customWidth="1"/>
    <col min="2" max="2" width="87.125" style="39" customWidth="1"/>
    <col min="3" max="16384" width="8.75" style="39"/>
  </cols>
  <sheetData>
    <row r="1" spans="1:2" ht="15.75" customHeight="1">
      <c r="B1" s="31" t="s">
        <v>83</v>
      </c>
    </row>
    <row r="2" spans="1:2" ht="15.75" customHeight="1">
      <c r="B2" s="31" t="s">
        <v>84</v>
      </c>
    </row>
    <row r="3" spans="1:2" ht="10.5" customHeight="1">
      <c r="B3" s="32"/>
    </row>
    <row r="4" spans="1:2" ht="38.25" customHeight="1">
      <c r="A4" s="40">
        <v>1</v>
      </c>
      <c r="B4" s="34" t="s">
        <v>58</v>
      </c>
    </row>
    <row r="5" spans="1:2" ht="31.5">
      <c r="A5" s="40">
        <v>2</v>
      </c>
      <c r="B5" s="34" t="s">
        <v>117</v>
      </c>
    </row>
    <row r="6" spans="1:2" ht="31.5">
      <c r="A6" s="40">
        <v>3</v>
      </c>
      <c r="B6" s="34" t="s">
        <v>34</v>
      </c>
    </row>
    <row r="7" spans="1:2" ht="78.75">
      <c r="A7" s="40">
        <v>4</v>
      </c>
      <c r="B7" s="34" t="s">
        <v>118</v>
      </c>
    </row>
    <row r="8" spans="1:2" ht="31.5">
      <c r="A8" s="40">
        <v>5</v>
      </c>
      <c r="B8" s="34" t="s">
        <v>170</v>
      </c>
    </row>
    <row r="9" spans="1:2" ht="47.25">
      <c r="A9" s="40">
        <v>6</v>
      </c>
      <c r="B9" s="34" t="s">
        <v>35</v>
      </c>
    </row>
    <row r="10" spans="1:2" ht="47.25">
      <c r="A10" s="40">
        <v>7</v>
      </c>
      <c r="B10" s="35" t="s">
        <v>59</v>
      </c>
    </row>
    <row r="11" spans="1:2" ht="31.5">
      <c r="A11" s="40">
        <v>8</v>
      </c>
      <c r="B11" s="36" t="s">
        <v>119</v>
      </c>
    </row>
    <row r="12" spans="1:2" ht="15.75">
      <c r="A12" s="40"/>
      <c r="B12" s="34" t="s">
        <v>85</v>
      </c>
    </row>
    <row r="13" spans="1:2" ht="15.75">
      <c r="A13" s="40"/>
      <c r="B13" s="34" t="s">
        <v>86</v>
      </c>
    </row>
    <row r="14" spans="1:2" ht="15.75">
      <c r="A14" s="40"/>
      <c r="B14" s="34" t="s">
        <v>87</v>
      </c>
    </row>
    <row r="15" spans="1:2" ht="15.75">
      <c r="A15" s="40"/>
      <c r="B15" s="34" t="s">
        <v>88</v>
      </c>
    </row>
    <row r="16" spans="1:2" ht="15.75">
      <c r="A16" s="40"/>
      <c r="B16" s="34" t="s">
        <v>89</v>
      </c>
    </row>
    <row r="17" spans="1:2" ht="31.5">
      <c r="A17" s="40"/>
      <c r="B17" s="34" t="s">
        <v>90</v>
      </c>
    </row>
    <row r="18" spans="1:2" ht="15.75">
      <c r="A18" s="40"/>
      <c r="B18" s="34" t="s">
        <v>91</v>
      </c>
    </row>
    <row r="19" spans="1:2" ht="31.5">
      <c r="A19" s="40">
        <v>9</v>
      </c>
      <c r="B19" s="34" t="s">
        <v>60</v>
      </c>
    </row>
    <row r="20" spans="1:2" ht="31.5">
      <c r="A20" s="40">
        <v>10</v>
      </c>
      <c r="B20" s="34" t="s">
        <v>120</v>
      </c>
    </row>
    <row r="21" spans="1:2" ht="72.599999999999994" customHeight="1">
      <c r="A21" s="40"/>
      <c r="B21" s="34" t="s">
        <v>146</v>
      </c>
    </row>
    <row r="22" spans="1:2" ht="31.5">
      <c r="A22" s="40"/>
      <c r="B22" s="34" t="s">
        <v>92</v>
      </c>
    </row>
    <row r="23" spans="1:2" ht="75" customHeight="1">
      <c r="A23" s="40"/>
      <c r="B23" s="34" t="s">
        <v>147</v>
      </c>
    </row>
    <row r="24" spans="1:2" ht="47.25">
      <c r="A24" s="40">
        <v>11</v>
      </c>
      <c r="B24" s="34" t="s">
        <v>36</v>
      </c>
    </row>
    <row r="25" spans="1:2" ht="94.5">
      <c r="A25" s="40">
        <v>12</v>
      </c>
      <c r="B25" s="34" t="s">
        <v>176</v>
      </c>
    </row>
    <row r="26" spans="1:2" ht="22.15" customHeight="1">
      <c r="A26" s="40"/>
      <c r="B26" s="37" t="s">
        <v>177</v>
      </c>
    </row>
    <row r="27" spans="1:2" ht="47.25">
      <c r="A27" s="40">
        <v>13</v>
      </c>
      <c r="B27" s="34" t="s">
        <v>121</v>
      </c>
    </row>
    <row r="28" spans="1:2" ht="15.75">
      <c r="A28" s="40">
        <v>14</v>
      </c>
      <c r="B28" s="34" t="s">
        <v>122</v>
      </c>
    </row>
    <row r="29" spans="1:2" ht="63">
      <c r="A29" s="40">
        <v>15</v>
      </c>
      <c r="B29" s="34" t="s">
        <v>123</v>
      </c>
    </row>
    <row r="30" spans="1:2" ht="63">
      <c r="A30" s="40">
        <v>16</v>
      </c>
      <c r="B30" s="34" t="s">
        <v>124</v>
      </c>
    </row>
    <row r="31" spans="1:2" ht="15.75">
      <c r="A31" s="40"/>
      <c r="B31" s="34" t="s">
        <v>93</v>
      </c>
    </row>
    <row r="32" spans="1:2" ht="47.25">
      <c r="A32" s="40"/>
      <c r="B32" s="34" t="s">
        <v>178</v>
      </c>
    </row>
    <row r="33" spans="1:2" ht="15.75">
      <c r="A33" s="40"/>
      <c r="B33" s="34" t="s">
        <v>94</v>
      </c>
    </row>
    <row r="34" spans="1:2" ht="15.75">
      <c r="A34" s="40"/>
      <c r="B34" s="34" t="s">
        <v>95</v>
      </c>
    </row>
    <row r="35" spans="1:2" ht="31.5">
      <c r="A35" s="40"/>
      <c r="B35" s="34" t="s">
        <v>96</v>
      </c>
    </row>
    <row r="36" spans="1:2" ht="15.75">
      <c r="A36" s="40"/>
      <c r="B36" s="34" t="s">
        <v>97</v>
      </c>
    </row>
    <row r="37" spans="1:2" ht="31.5">
      <c r="A37" s="40"/>
      <c r="B37" s="37" t="s">
        <v>98</v>
      </c>
    </row>
    <row r="38" spans="1:2" ht="84" customHeight="1">
      <c r="A38" s="40">
        <v>17</v>
      </c>
      <c r="B38" s="34" t="s">
        <v>125</v>
      </c>
    </row>
    <row r="39" spans="1:2" ht="47.25">
      <c r="A39" s="40"/>
      <c r="B39" s="34" t="s">
        <v>99</v>
      </c>
    </row>
    <row r="40" spans="1:2" ht="31.5">
      <c r="A40" s="40"/>
      <c r="B40" s="34" t="s">
        <v>100</v>
      </c>
    </row>
    <row r="41" spans="1:2" ht="31.5">
      <c r="A41" s="40"/>
      <c r="B41" s="34" t="s">
        <v>101</v>
      </c>
    </row>
    <row r="42" spans="1:2" ht="24.75" customHeight="1">
      <c r="A42" s="40"/>
      <c r="B42" s="34" t="s">
        <v>102</v>
      </c>
    </row>
    <row r="43" spans="1:2" ht="15.75">
      <c r="A43" s="40"/>
      <c r="B43" s="34" t="s">
        <v>103</v>
      </c>
    </row>
    <row r="44" spans="1:2" ht="47.25">
      <c r="A44" s="40"/>
      <c r="B44" s="34" t="s">
        <v>104</v>
      </c>
    </row>
    <row r="45" spans="1:2" ht="31.5">
      <c r="A45" s="40"/>
      <c r="B45" s="34" t="s">
        <v>179</v>
      </c>
    </row>
    <row r="46" spans="1:2" ht="31.5">
      <c r="A46" s="40"/>
      <c r="B46" s="34" t="s">
        <v>105</v>
      </c>
    </row>
    <row r="47" spans="1:2" ht="22.5" customHeight="1">
      <c r="A47" s="40"/>
      <c r="B47" s="34" t="s">
        <v>106</v>
      </c>
    </row>
    <row r="48" spans="1:2" ht="63">
      <c r="A48" s="40">
        <v>18</v>
      </c>
      <c r="B48" s="34" t="s">
        <v>61</v>
      </c>
    </row>
    <row r="49" spans="1:2" ht="47.25">
      <c r="A49" s="40">
        <v>19</v>
      </c>
      <c r="B49" s="34" t="s">
        <v>126</v>
      </c>
    </row>
    <row r="50" spans="1:2" ht="15.75">
      <c r="A50" s="40">
        <v>20</v>
      </c>
      <c r="B50" s="34" t="s">
        <v>37</v>
      </c>
    </row>
    <row r="51" spans="1:2" ht="15.75">
      <c r="A51" s="40">
        <v>21</v>
      </c>
      <c r="B51" s="34" t="s">
        <v>127</v>
      </c>
    </row>
    <row r="52" spans="1:2" ht="37.5" customHeight="1">
      <c r="A52" s="40"/>
      <c r="B52" s="34" t="s">
        <v>107</v>
      </c>
    </row>
    <row r="53" spans="1:2" ht="47.25">
      <c r="A53" s="40"/>
      <c r="B53" s="34" t="s">
        <v>108</v>
      </c>
    </row>
    <row r="54" spans="1:2" ht="54.6" customHeight="1">
      <c r="A54" s="40">
        <v>22</v>
      </c>
      <c r="B54" s="41" t="s">
        <v>148</v>
      </c>
    </row>
    <row r="55" spans="1:2" ht="15.75">
      <c r="A55" s="40">
        <v>23</v>
      </c>
      <c r="B55" s="34" t="s">
        <v>62</v>
      </c>
    </row>
    <row r="56" spans="1:2" ht="63">
      <c r="A56" s="40">
        <v>24</v>
      </c>
      <c r="B56" s="34" t="s">
        <v>128</v>
      </c>
    </row>
    <row r="57" spans="1:2" ht="31.5">
      <c r="A57" s="40">
        <v>25</v>
      </c>
      <c r="B57" s="34" t="s">
        <v>129</v>
      </c>
    </row>
    <row r="58" spans="1:2" ht="68.25" customHeight="1">
      <c r="A58" s="40">
        <v>26</v>
      </c>
      <c r="B58" s="34" t="s">
        <v>130</v>
      </c>
    </row>
    <row r="59" spans="1:2" ht="47.25">
      <c r="A59" s="40">
        <v>27</v>
      </c>
      <c r="B59" s="34" t="s">
        <v>131</v>
      </c>
    </row>
    <row r="60" spans="1:2" ht="48.75" customHeight="1">
      <c r="A60" s="40">
        <v>28</v>
      </c>
      <c r="B60" s="34" t="s">
        <v>38</v>
      </c>
    </row>
    <row r="61" spans="1:2" ht="63">
      <c r="A61" s="40">
        <v>29</v>
      </c>
      <c r="B61" s="34" t="s">
        <v>63</v>
      </c>
    </row>
    <row r="62" spans="1:2" ht="47.25">
      <c r="A62" s="40">
        <v>30</v>
      </c>
      <c r="B62" s="34" t="s">
        <v>39</v>
      </c>
    </row>
    <row r="63" spans="1:2" ht="47.25">
      <c r="A63" s="40">
        <v>31</v>
      </c>
      <c r="B63" s="34" t="s">
        <v>64</v>
      </c>
    </row>
    <row r="64" spans="1:2" ht="31.5">
      <c r="A64" s="40">
        <v>32</v>
      </c>
      <c r="B64" s="34" t="s">
        <v>132</v>
      </c>
    </row>
    <row r="65" spans="1:2" ht="47.25">
      <c r="A65" s="40">
        <v>33</v>
      </c>
      <c r="B65" s="34" t="s">
        <v>40</v>
      </c>
    </row>
    <row r="66" spans="1:2" ht="78.75">
      <c r="A66" s="40">
        <v>34</v>
      </c>
      <c r="B66" s="34" t="s">
        <v>133</v>
      </c>
    </row>
    <row r="67" spans="1:2" ht="47.25">
      <c r="A67" s="40"/>
      <c r="B67" s="34" t="s">
        <v>109</v>
      </c>
    </row>
    <row r="68" spans="1:2" ht="31.5">
      <c r="A68" s="40">
        <v>35</v>
      </c>
      <c r="B68" s="34" t="s">
        <v>134</v>
      </c>
    </row>
    <row r="69" spans="1:2" ht="78.75">
      <c r="A69" s="40">
        <v>36</v>
      </c>
      <c r="B69" s="34" t="s">
        <v>155</v>
      </c>
    </row>
    <row r="70" spans="1:2" ht="31.5">
      <c r="A70" s="40">
        <v>37</v>
      </c>
      <c r="B70" s="34" t="s">
        <v>135</v>
      </c>
    </row>
    <row r="71" spans="1:2" ht="74.25" customHeight="1">
      <c r="A71" s="40"/>
      <c r="B71" s="34" t="s">
        <v>191</v>
      </c>
    </row>
    <row r="72" spans="1:2" ht="94.5">
      <c r="A72" s="40"/>
      <c r="B72" s="36" t="s">
        <v>156</v>
      </c>
    </row>
    <row r="73" spans="1:2" ht="15.75">
      <c r="A73" s="40"/>
      <c r="B73" s="35" t="s">
        <v>110</v>
      </c>
    </row>
    <row r="74" spans="1:2" ht="63">
      <c r="A74" s="40"/>
      <c r="B74" s="35" t="s">
        <v>111</v>
      </c>
    </row>
    <row r="75" spans="1:2" ht="15.75">
      <c r="A75" s="40"/>
      <c r="B75" s="34" t="s">
        <v>112</v>
      </c>
    </row>
    <row r="76" spans="1:2" ht="157.5">
      <c r="A76" s="40">
        <v>38</v>
      </c>
      <c r="B76" s="34" t="s">
        <v>143</v>
      </c>
    </row>
    <row r="77" spans="1:2" ht="63">
      <c r="A77" s="40">
        <v>39</v>
      </c>
      <c r="B77" s="34" t="s">
        <v>65</v>
      </c>
    </row>
    <row r="78" spans="1:2" ht="63">
      <c r="A78" s="40">
        <v>40</v>
      </c>
      <c r="B78" s="34" t="s">
        <v>136</v>
      </c>
    </row>
    <row r="79" spans="1:2" ht="15.75">
      <c r="A79" s="40">
        <v>41</v>
      </c>
      <c r="B79" s="34" t="s">
        <v>137</v>
      </c>
    </row>
    <row r="80" spans="1:2" ht="15.75">
      <c r="A80" s="40">
        <v>42</v>
      </c>
      <c r="B80" s="34" t="s">
        <v>41</v>
      </c>
    </row>
    <row r="81" spans="1:2" ht="31.5">
      <c r="A81" s="40">
        <v>43</v>
      </c>
      <c r="B81" s="34" t="s">
        <v>171</v>
      </c>
    </row>
    <row r="82" spans="1:2" ht="63">
      <c r="A82" s="40">
        <v>44</v>
      </c>
      <c r="B82" s="34" t="s">
        <v>172</v>
      </c>
    </row>
    <row r="83" spans="1:2" ht="63">
      <c r="A83" s="40">
        <v>45</v>
      </c>
      <c r="B83" s="34" t="s">
        <v>66</v>
      </c>
    </row>
    <row r="84" spans="1:2" ht="47.25">
      <c r="A84" s="40">
        <v>46</v>
      </c>
      <c r="B84" s="34" t="s">
        <v>138</v>
      </c>
    </row>
    <row r="85" spans="1:2" ht="63">
      <c r="A85" s="40">
        <v>47</v>
      </c>
      <c r="B85" s="34" t="s">
        <v>67</v>
      </c>
    </row>
    <row r="86" spans="1:2" ht="31.5">
      <c r="A86" s="40">
        <v>48</v>
      </c>
      <c r="B86" s="34" t="s">
        <v>42</v>
      </c>
    </row>
    <row r="87" spans="1:2" ht="31.5">
      <c r="A87" s="40">
        <v>49</v>
      </c>
      <c r="B87" s="34" t="s">
        <v>43</v>
      </c>
    </row>
    <row r="88" spans="1:2" ht="31.5">
      <c r="A88" s="40">
        <v>50</v>
      </c>
      <c r="B88" s="34" t="s">
        <v>139</v>
      </c>
    </row>
    <row r="89" spans="1:2" ht="31.5">
      <c r="A89" s="40">
        <v>51</v>
      </c>
      <c r="B89" s="34" t="s">
        <v>140</v>
      </c>
    </row>
    <row r="90" spans="1:2" ht="31.5">
      <c r="A90" s="40"/>
      <c r="B90" s="34" t="s">
        <v>113</v>
      </c>
    </row>
    <row r="91" spans="1:2" ht="31.5">
      <c r="A91" s="40"/>
      <c r="B91" s="34" t="s">
        <v>114</v>
      </c>
    </row>
    <row r="92" spans="1:2" ht="47.25">
      <c r="A92" s="40"/>
      <c r="B92" s="34" t="s">
        <v>115</v>
      </c>
    </row>
    <row r="93" spans="1:2" ht="78.75">
      <c r="A93" s="40"/>
      <c r="B93" s="34" t="s">
        <v>116</v>
      </c>
    </row>
    <row r="94" spans="1:2" ht="63">
      <c r="A94" s="40">
        <v>52</v>
      </c>
      <c r="B94" s="34" t="s">
        <v>141</v>
      </c>
    </row>
    <row r="95" spans="1:2" ht="31.5">
      <c r="A95" s="40">
        <v>53</v>
      </c>
      <c r="B95" s="34" t="s">
        <v>192</v>
      </c>
    </row>
    <row r="96" spans="1:2" ht="63">
      <c r="A96" s="40">
        <v>54</v>
      </c>
      <c r="B96" s="34" t="s">
        <v>142</v>
      </c>
    </row>
    <row r="97" spans="1:2" ht="63">
      <c r="A97" s="40">
        <v>55</v>
      </c>
      <c r="B97" s="35" t="s">
        <v>44</v>
      </c>
    </row>
    <row r="98" spans="1:2" ht="47.25">
      <c r="A98" s="40">
        <v>56</v>
      </c>
      <c r="B98" s="34" t="s">
        <v>144</v>
      </c>
    </row>
    <row r="99" spans="1:2" ht="94.5">
      <c r="A99" s="40">
        <v>57</v>
      </c>
      <c r="B99" s="34" t="s">
        <v>145</v>
      </c>
    </row>
    <row r="100" spans="1:2" ht="15.75">
      <c r="A100" s="40">
        <v>58</v>
      </c>
      <c r="B100" s="34" t="s">
        <v>45</v>
      </c>
    </row>
    <row r="101" spans="1:2" ht="15.75">
      <c r="B101" s="33"/>
    </row>
    <row r="102" spans="1:2" ht="15.75">
      <c r="B102" s="33"/>
    </row>
  </sheetData>
  <hyperlinks>
    <hyperlink ref="B10" r:id="rId1" display="http://www.amw.com.pl/"/>
    <hyperlink ref="B97"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2026-01-27T14:18:39Z</cp:lastPrinted>
  <dcterms:created xsi:type="dcterms:W3CDTF">2012-08-13T14:00:07Z</dcterms:created>
  <dcterms:modified xsi:type="dcterms:W3CDTF">2026-02-04T07:51:33Z</dcterms:modified>
</cp:coreProperties>
</file>